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'1'!$A$1:$I$66</definedName>
  </definedNames>
  <calcPr calcId="124519"/>
</workbook>
</file>

<file path=xl/calcChain.xml><?xml version="1.0" encoding="utf-8"?>
<calcChain xmlns="http://schemas.openxmlformats.org/spreadsheetml/2006/main">
  <c r="A44" i="4"/>
  <c r="H58"/>
  <c r="H61"/>
  <c r="H60"/>
  <c r="H59"/>
  <c r="H57"/>
  <c r="H56"/>
  <c r="H53" l="1"/>
  <c r="H52"/>
  <c r="H51"/>
  <c r="H50"/>
  <c r="H49"/>
  <c r="H48"/>
  <c r="H37"/>
  <c r="H36"/>
  <c r="H35"/>
  <c r="H34"/>
  <c r="H33"/>
  <c r="A21"/>
  <c r="H30"/>
  <c r="H29"/>
  <c r="H28"/>
  <c r="H27"/>
  <c r="H26"/>
  <c r="H25"/>
  <c r="H15"/>
  <c r="H14"/>
  <c r="H11"/>
  <c r="H10"/>
  <c r="H9"/>
  <c r="H8"/>
  <c r="H7"/>
  <c r="H6"/>
  <c r="H54" l="1"/>
  <c r="H31"/>
  <c r="H12"/>
</calcChain>
</file>

<file path=xl/sharedStrings.xml><?xml version="1.0" encoding="utf-8"?>
<sst xmlns="http://schemas.openxmlformats.org/spreadsheetml/2006/main" count="234" uniqueCount="78">
  <si>
    <t>SCHEDULE "B" (BILL OF QUANTITIES)</t>
  </si>
  <si>
    <t>S.NO</t>
  </si>
  <si>
    <t>ITEM OF WORK</t>
  </si>
  <si>
    <t>QUANTITY</t>
  </si>
  <si>
    <t>RATE</t>
  </si>
  <si>
    <t>UNIT</t>
  </si>
  <si>
    <t>AMOUNT</t>
  </si>
  <si>
    <t>1/-</t>
  </si>
  <si>
    <t>Cft</t>
  </si>
  <si>
    <t>%0 Cft</t>
  </si>
  <si>
    <t>/-</t>
  </si>
  <si>
    <t>2/-</t>
  </si>
  <si>
    <t>3/-</t>
  </si>
  <si>
    <t>Rft</t>
  </si>
  <si>
    <t>4/-</t>
  </si>
  <si>
    <t>5/-</t>
  </si>
  <si>
    <t>Sft</t>
  </si>
  <si>
    <t>6/-</t>
  </si>
  <si>
    <t>TOTAL:</t>
  </si>
  <si>
    <t xml:space="preserve">                         CONTRACTOR</t>
  </si>
  <si>
    <t>EXECUTIVE ENGINEER
HIGHWAYS DIVISION DADU</t>
  </si>
  <si>
    <t>Cwt</t>
  </si>
  <si>
    <t>P.Cwt</t>
  </si>
  <si>
    <t>P.Cft</t>
  </si>
  <si>
    <t>PART "A" - ROAD WORK</t>
  </si>
  <si>
    <t>%Sft</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</si>
  <si>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</si>
  <si>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Tons</t>
  </si>
  <si>
    <t>Nos</t>
  </si>
  <si>
    <t>P.Ton</t>
  </si>
  <si>
    <t>i</t>
  </si>
  <si>
    <t>ii</t>
  </si>
  <si>
    <t xml:space="preserve"> @Rs.</t>
  </si>
  <si>
    <t>%Cft</t>
  </si>
  <si>
    <t>%0Nos</t>
  </si>
  <si>
    <t>iii</t>
  </si>
  <si>
    <t>iv</t>
  </si>
  <si>
    <t>v</t>
  </si>
  <si>
    <t>vi</t>
  </si>
  <si>
    <t>NOTE: Quantities / Rates can be changed after Technical Sanction is received from Competent Authority.</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</si>
  <si>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</si>
  <si>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</si>
  <si>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</si>
  <si>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</si>
  <si>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</si>
  <si>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</si>
  <si>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</si>
  <si>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</si>
  <si>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</si>
  <si>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</si>
  <si>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Add difference in cost of S.Crush</t>
  </si>
  <si>
    <t>Making diagonal grooves of 1 1/2' 1 1/2" at 2 ft center to center in road surface.</t>
  </si>
  <si>
    <t>Providing two coat of surface dressing on new or existing surface with 55 lbs bitumen 80/100 penetration and 6.75 cft Bajri of 1/2” to 3/4” gauge including cleaning the road surface rolling etc complete. Rate includes all cost of materials T&amp;P labor and carriage to site of work</t>
  </si>
  <si>
    <t>Supplying to Laying proper line and grade plant mixed ASPHALT concrete power finished hyderlic / electric control prepare to specified formula exceeding to fob of finishing to proper penetration and all cost of material from source of supply of plant to site of work 2" thick (132.5 lbs for mix plant 15 lbs of prime)</t>
  </si>
  <si>
    <t>Supplying and fixing of reflectorize Cat Eyes / Road Studs double face flush surface type.</t>
  </si>
  <si>
    <t>Each</t>
  </si>
  <si>
    <t>Payement marking in reflective Thermo Plastic Paint for line of in 6" width</t>
  </si>
  <si>
    <t>P.Rft</t>
  </si>
  <si>
    <t xml:space="preserve"> Add difference in cost of Bitumen (2 Coat)</t>
  </si>
  <si>
    <t>Add difference in cost of S.Crush (2 Coat)</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</si>
  <si>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</si>
  <si>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</si>
  <si>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</si>
  <si>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</si>
  <si>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</si>
  <si>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</si>
  <si>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</si>
  <si>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</si>
  <si>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</si>
  <si>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iiii</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</si>
  <si>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</si>
  <si>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</si>
  <si>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</si>
  <si>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</si>
  <si>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</si>
  <si>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Fabrication of mild steel enforcement for cement concrete include bending and laying in position and making joints, fastening including the cost of binding wires also include removal of rust from bars.</t>
  </si>
  <si>
    <t>PART "C" - DRAIN C-TYPE</t>
  </si>
  <si>
    <t>(03) REHABILITATION OF ROAD FROM BENAZIR HOTEL TO MAKKA HOTEL TO SHAHEED ZULFIQAR ALI BHUTTO GATE I/C LINK DUA CHOWK MILE 0/0-1/2 (IN PORTION)</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</si>
</sst>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5">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2" fontId="1" fillId="0" borderId="10" xfId="0" applyNumberFormat="1" applyFont="1" applyBorder="1" applyAlignment="1">
      <alignment horizontal="right"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5" fillId="0" borderId="14" xfId="0" applyFont="1" applyBorder="1" applyAlignment="1">
      <alignment vertical="center"/>
    </xf>
    <xf numFmtId="0" fontId="9" fillId="0" borderId="0" xfId="0" applyFont="1" applyAlignment="1">
      <alignment horizont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left"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66"/>
  <sheetViews>
    <sheetView tabSelected="1" view="pageBreakPreview" topLeftCell="A53" zoomScaleSheetLayoutView="100" workbookViewId="0">
      <selection activeCell="H65" sqref="H65"/>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9" t="s">
        <v>0</v>
      </c>
      <c r="B1" s="59"/>
      <c r="C1" s="59"/>
      <c r="D1" s="59"/>
      <c r="E1" s="59"/>
      <c r="F1" s="59"/>
      <c r="G1" s="59"/>
      <c r="H1" s="59"/>
      <c r="I1" s="59"/>
    </row>
    <row r="2" spans="1:9" ht="37.5" customHeight="1">
      <c r="A2" s="60" t="s">
        <v>77</v>
      </c>
      <c r="B2" s="60"/>
      <c r="C2" s="60"/>
      <c r="D2" s="60"/>
      <c r="E2" s="60"/>
      <c r="F2" s="60"/>
      <c r="G2" s="60"/>
      <c r="H2" s="60"/>
      <c r="I2" s="60"/>
    </row>
    <row r="3" spans="1:9" ht="26.25" customHeight="1" thickBot="1">
      <c r="A3" s="61" t="s">
        <v>24</v>
      </c>
      <c r="B3" s="61"/>
      <c r="C3" s="61"/>
      <c r="D3" s="61"/>
      <c r="E3" s="61"/>
      <c r="F3" s="61"/>
      <c r="G3" s="61"/>
      <c r="H3" s="61"/>
      <c r="I3" s="61"/>
    </row>
    <row r="4" spans="1:9" s="2" customFormat="1" ht="18.75" customHeight="1" thickTop="1" thickBot="1">
      <c r="A4" s="47" t="s">
        <v>1</v>
      </c>
      <c r="B4" s="47" t="s">
        <v>2</v>
      </c>
      <c r="C4" s="52" t="s">
        <v>3</v>
      </c>
      <c r="D4" s="52"/>
      <c r="E4" s="53" t="s">
        <v>4</v>
      </c>
      <c r="F4" s="54"/>
      <c r="G4" s="47" t="s">
        <v>5</v>
      </c>
      <c r="H4" s="53" t="s">
        <v>6</v>
      </c>
      <c r="I4" s="54"/>
    </row>
    <row r="5" spans="1:9" s="2" customFormat="1" ht="5.25" customHeight="1" thickTop="1">
      <c r="A5" s="3"/>
      <c r="B5" s="3"/>
      <c r="C5" s="3"/>
      <c r="D5" s="3"/>
      <c r="E5" s="3"/>
      <c r="F5" s="3"/>
      <c r="G5" s="3"/>
      <c r="H5" s="3"/>
      <c r="I5" s="3"/>
    </row>
    <row r="6" spans="1:9" ht="34.5" customHeight="1">
      <c r="A6" s="17" t="s">
        <v>7</v>
      </c>
      <c r="B6" s="16" t="s">
        <v>51</v>
      </c>
      <c r="C6" s="13">
        <v>31700</v>
      </c>
      <c r="D6" s="14" t="s">
        <v>16</v>
      </c>
      <c r="E6" s="18" t="s">
        <v>32</v>
      </c>
      <c r="F6" s="19">
        <v>146.41</v>
      </c>
      <c r="G6" s="14" t="s">
        <v>25</v>
      </c>
      <c r="H6" s="15">
        <f>C6*F6/100</f>
        <v>46411.97</v>
      </c>
      <c r="I6" s="14" t="s">
        <v>10</v>
      </c>
    </row>
    <row r="7" spans="1:9" ht="118.5" customHeight="1">
      <c r="A7" s="17" t="s">
        <v>11</v>
      </c>
      <c r="B7" s="16" t="s">
        <v>26</v>
      </c>
      <c r="C7" s="13">
        <v>50700</v>
      </c>
      <c r="D7" s="14" t="s">
        <v>8</v>
      </c>
      <c r="E7" s="13" t="s">
        <v>32</v>
      </c>
      <c r="F7" s="19">
        <v>14651.98</v>
      </c>
      <c r="G7" s="14" t="s">
        <v>33</v>
      </c>
      <c r="H7" s="15">
        <f>C7*F7/100</f>
        <v>7428553.8600000003</v>
      </c>
      <c r="I7" s="14" t="s">
        <v>10</v>
      </c>
    </row>
    <row r="8" spans="1:9" ht="55.5" customHeight="1">
      <c r="A8" s="17" t="s">
        <v>12</v>
      </c>
      <c r="B8" s="16" t="s">
        <v>52</v>
      </c>
      <c r="C8" s="13">
        <v>114000</v>
      </c>
      <c r="D8" s="14" t="s">
        <v>16</v>
      </c>
      <c r="E8" s="13" t="s">
        <v>32</v>
      </c>
      <c r="F8" s="19">
        <v>2956.71</v>
      </c>
      <c r="G8" s="14" t="s">
        <v>25</v>
      </c>
      <c r="H8" s="15">
        <f>C8*F8/100</f>
        <v>3370649.4</v>
      </c>
      <c r="I8" s="14" t="s">
        <v>10</v>
      </c>
    </row>
    <row r="9" spans="1:9" ht="70.5" customHeight="1">
      <c r="A9" s="17" t="s">
        <v>14</v>
      </c>
      <c r="B9" s="16" t="s">
        <v>53</v>
      </c>
      <c r="C9" s="13">
        <v>114000</v>
      </c>
      <c r="D9" s="14" t="s">
        <v>16</v>
      </c>
      <c r="E9" s="13" t="s">
        <v>32</v>
      </c>
      <c r="F9" s="19">
        <v>16347.24</v>
      </c>
      <c r="G9" s="14" t="s">
        <v>25</v>
      </c>
      <c r="H9" s="15">
        <f>C9*F9/100</f>
        <v>18635853.600000001</v>
      </c>
      <c r="I9" s="14" t="s">
        <v>10</v>
      </c>
    </row>
    <row r="10" spans="1:9" ht="28.5" customHeight="1">
      <c r="A10" s="17" t="s">
        <v>15</v>
      </c>
      <c r="B10" s="16" t="s">
        <v>54</v>
      </c>
      <c r="C10" s="22">
        <v>500</v>
      </c>
      <c r="D10" s="23" t="s">
        <v>28</v>
      </c>
      <c r="E10" s="22" t="s">
        <v>32</v>
      </c>
      <c r="F10" s="24">
        <v>596.23</v>
      </c>
      <c r="G10" s="23" t="s">
        <v>55</v>
      </c>
      <c r="H10" s="25">
        <f>C10*F10</f>
        <v>298115</v>
      </c>
      <c r="I10" s="23" t="s">
        <v>10</v>
      </c>
    </row>
    <row r="11" spans="1:9" ht="30.75" customHeight="1" thickBot="1">
      <c r="A11" s="17" t="s">
        <v>17</v>
      </c>
      <c r="B11" s="16" t="s">
        <v>56</v>
      </c>
      <c r="C11" s="22">
        <v>9500</v>
      </c>
      <c r="D11" s="23" t="s">
        <v>13</v>
      </c>
      <c r="E11" s="22" t="s">
        <v>32</v>
      </c>
      <c r="F11" s="24">
        <v>41.24</v>
      </c>
      <c r="G11" s="23" t="s">
        <v>57</v>
      </c>
      <c r="H11" s="25">
        <f>C11*F11</f>
        <v>391780</v>
      </c>
      <c r="I11" s="23" t="s">
        <v>10</v>
      </c>
    </row>
    <row r="12" spans="1:9" ht="18" customHeight="1" thickBot="1">
      <c r="A12" s="6"/>
      <c r="B12" s="7"/>
      <c r="C12" s="55" t="s">
        <v>18</v>
      </c>
      <c r="D12" s="56"/>
      <c r="E12" s="56"/>
      <c r="F12" s="56"/>
      <c r="G12" s="57"/>
      <c r="H12" s="26">
        <f>SUM(H6:H11)</f>
        <v>30171363.830000002</v>
      </c>
      <c r="I12" s="27" t="s">
        <v>10</v>
      </c>
    </row>
    <row r="13" spans="1:9">
      <c r="A13" s="6"/>
      <c r="B13" s="7"/>
      <c r="C13" s="12"/>
      <c r="D13" s="12"/>
      <c r="E13" s="12"/>
      <c r="F13" s="12"/>
      <c r="G13" s="12"/>
      <c r="H13" s="8"/>
      <c r="I13" s="9"/>
    </row>
    <row r="14" spans="1:9" ht="21" customHeight="1">
      <c r="A14" s="17" t="s">
        <v>30</v>
      </c>
      <c r="B14" s="28" t="s">
        <v>58</v>
      </c>
      <c r="C14" s="29">
        <v>27.99</v>
      </c>
      <c r="D14" s="30" t="s">
        <v>27</v>
      </c>
      <c r="E14" s="29" t="s">
        <v>32</v>
      </c>
      <c r="F14" s="32">
        <v>81412</v>
      </c>
      <c r="G14" s="33" t="s">
        <v>29</v>
      </c>
      <c r="H14" s="31">
        <f>C14*F14</f>
        <v>2278721.88</v>
      </c>
      <c r="I14" s="30" t="s">
        <v>10</v>
      </c>
    </row>
    <row r="15" spans="1:9" ht="21" customHeight="1">
      <c r="A15" s="17" t="s">
        <v>36</v>
      </c>
      <c r="B15" s="28" t="s">
        <v>59</v>
      </c>
      <c r="C15" s="21">
        <v>7695</v>
      </c>
      <c r="D15" s="20" t="s">
        <v>8</v>
      </c>
      <c r="E15" s="21" t="s">
        <v>32</v>
      </c>
      <c r="F15" s="34">
        <v>1725</v>
      </c>
      <c r="G15" s="35" t="s">
        <v>33</v>
      </c>
      <c r="H15" s="36">
        <f>C15*F15/100</f>
        <v>132738.75</v>
      </c>
      <c r="I15" s="20" t="s">
        <v>10</v>
      </c>
    </row>
    <row r="16" spans="1:9">
      <c r="A16" s="6"/>
      <c r="B16" s="37"/>
      <c r="C16" s="37"/>
      <c r="D16" s="37"/>
      <c r="E16" s="37"/>
      <c r="F16" s="37"/>
      <c r="G16" s="37"/>
      <c r="H16" s="8"/>
      <c r="I16" s="9"/>
    </row>
    <row r="17" spans="1:9" s="38" customFormat="1" ht="16.5" customHeight="1">
      <c r="A17" s="58" t="s">
        <v>39</v>
      </c>
      <c r="B17" s="58"/>
      <c r="C17" s="58"/>
      <c r="D17" s="58"/>
      <c r="E17" s="58"/>
      <c r="F17" s="58"/>
      <c r="G17" s="58"/>
      <c r="H17" s="58"/>
      <c r="I17" s="58"/>
    </row>
    <row r="18" spans="1:9" ht="31.5" customHeight="1">
      <c r="A18" s="10"/>
    </row>
    <row r="19" spans="1:9" s="42" customFormat="1" ht="43.5" customHeight="1">
      <c r="A19" s="39"/>
      <c r="B19" s="40" t="s">
        <v>19</v>
      </c>
      <c r="C19" s="51" t="s">
        <v>20</v>
      </c>
      <c r="D19" s="51"/>
      <c r="E19" s="51"/>
      <c r="F19" s="51"/>
      <c r="G19" s="51"/>
      <c r="H19" s="51"/>
      <c r="I19" s="41"/>
    </row>
    <row r="20" spans="1:9" ht="30.75" customHeight="1">
      <c r="A20" s="59" t="s">
        <v>0</v>
      </c>
      <c r="B20" s="59"/>
      <c r="C20" s="59"/>
      <c r="D20" s="59"/>
      <c r="E20" s="59"/>
      <c r="F20" s="59"/>
      <c r="G20" s="59"/>
      <c r="H20" s="59"/>
      <c r="I20" s="59"/>
    </row>
    <row r="21" spans="1:9" ht="37.5" customHeight="1">
      <c r="A21" s="60" t="str">
        <f>A2</f>
        <v>(03) REHABILITATION OF ROAD FROM BENAZIR HOTEL TO MAKKA HOTEL TO SHAHEED ZULFIQAR ALI BHUTTO GATE I/C LINK DUA CHOWK MILE 0/0-1/2 (IN PORTION)</v>
      </c>
      <c r="B21" s="60"/>
      <c r="C21" s="60"/>
      <c r="D21" s="60"/>
      <c r="E21" s="60"/>
      <c r="F21" s="60"/>
      <c r="G21" s="60"/>
      <c r="H21" s="60"/>
      <c r="I21" s="60"/>
    </row>
    <row r="22" spans="1:9" ht="32.25" customHeight="1" thickBot="1">
      <c r="A22" s="61" t="s">
        <v>68</v>
      </c>
      <c r="B22" s="61"/>
      <c r="C22" s="61"/>
      <c r="D22" s="61"/>
      <c r="E22" s="61"/>
      <c r="F22" s="61"/>
      <c r="G22" s="61"/>
      <c r="H22" s="61"/>
      <c r="I22" s="61"/>
    </row>
    <row r="23" spans="1:9" s="2" customFormat="1" ht="18.75" customHeight="1" thickTop="1" thickBot="1">
      <c r="A23" s="47" t="s">
        <v>1</v>
      </c>
      <c r="B23" s="47" t="s">
        <v>2</v>
      </c>
      <c r="C23" s="52" t="s">
        <v>3</v>
      </c>
      <c r="D23" s="52"/>
      <c r="E23" s="53" t="s">
        <v>4</v>
      </c>
      <c r="F23" s="54" t="s">
        <v>4</v>
      </c>
      <c r="G23" s="47" t="s">
        <v>5</v>
      </c>
      <c r="H23" s="53" t="s">
        <v>6</v>
      </c>
      <c r="I23" s="54"/>
    </row>
    <row r="24" spans="1:9" s="2" customFormat="1" thickTop="1">
      <c r="A24" s="3"/>
      <c r="B24" s="3"/>
      <c r="C24" s="3"/>
      <c r="D24" s="3"/>
      <c r="E24" s="3"/>
      <c r="F24" s="3"/>
      <c r="G24" s="3"/>
      <c r="H24" s="3"/>
      <c r="I24" s="3"/>
    </row>
    <row r="25" spans="1:9" ht="56.25" customHeight="1">
      <c r="A25" s="17" t="s">
        <v>7</v>
      </c>
      <c r="B25" s="16" t="s">
        <v>60</v>
      </c>
      <c r="C25" s="13">
        <v>126</v>
      </c>
      <c r="D25" s="14" t="s">
        <v>8</v>
      </c>
      <c r="E25" s="13" t="s">
        <v>32</v>
      </c>
      <c r="F25" s="19">
        <v>900</v>
      </c>
      <c r="G25" s="14" t="s">
        <v>33</v>
      </c>
      <c r="H25" s="15">
        <f>C25*F25/100</f>
        <v>1134</v>
      </c>
      <c r="I25" s="14" t="s">
        <v>10</v>
      </c>
    </row>
    <row r="26" spans="1:9" ht="30.75" customHeight="1">
      <c r="A26" s="17" t="s">
        <v>11</v>
      </c>
      <c r="B26" s="16" t="s">
        <v>61</v>
      </c>
      <c r="C26" s="13">
        <v>2520</v>
      </c>
      <c r="D26" s="14" t="s">
        <v>8</v>
      </c>
      <c r="E26" s="13" t="s">
        <v>32</v>
      </c>
      <c r="F26" s="19">
        <v>9416.2800000000007</v>
      </c>
      <c r="G26" s="14" t="s">
        <v>33</v>
      </c>
      <c r="H26" s="15">
        <f>C26*F26/100</f>
        <v>237290.25600000002</v>
      </c>
      <c r="I26" s="14" t="s">
        <v>10</v>
      </c>
    </row>
    <row r="27" spans="1:9" ht="35.25" customHeight="1">
      <c r="A27" s="17" t="s">
        <v>12</v>
      </c>
      <c r="B27" s="16" t="s">
        <v>62</v>
      </c>
      <c r="C27" s="13">
        <v>1260</v>
      </c>
      <c r="D27" s="14" t="s">
        <v>8</v>
      </c>
      <c r="E27" s="13" t="s">
        <v>32</v>
      </c>
      <c r="F27" s="19">
        <v>2470.37</v>
      </c>
      <c r="G27" s="14" t="s">
        <v>33</v>
      </c>
      <c r="H27" s="15">
        <f>C27*F27/100</f>
        <v>31126.661999999997</v>
      </c>
      <c r="I27" s="14" t="s">
        <v>10</v>
      </c>
    </row>
    <row r="28" spans="1:9" ht="58.5" customHeight="1">
      <c r="A28" s="17" t="s">
        <v>14</v>
      </c>
      <c r="B28" s="16" t="s">
        <v>63</v>
      </c>
      <c r="C28" s="13">
        <v>3360</v>
      </c>
      <c r="D28" s="14" t="s">
        <v>16</v>
      </c>
      <c r="E28" s="13" t="s">
        <v>32</v>
      </c>
      <c r="F28" s="19">
        <v>223.97</v>
      </c>
      <c r="G28" s="14" t="s">
        <v>64</v>
      </c>
      <c r="H28" s="15">
        <f>C28*F28</f>
        <v>752539.2</v>
      </c>
      <c r="I28" s="14" t="s">
        <v>10</v>
      </c>
    </row>
    <row r="29" spans="1:9" ht="33" customHeight="1">
      <c r="A29" s="17" t="s">
        <v>15</v>
      </c>
      <c r="B29" s="16" t="s">
        <v>65</v>
      </c>
      <c r="C29" s="13">
        <v>630</v>
      </c>
      <c r="D29" s="14" t="s">
        <v>16</v>
      </c>
      <c r="E29" s="13" t="s">
        <v>32</v>
      </c>
      <c r="F29" s="19">
        <v>3127.41</v>
      </c>
      <c r="G29" s="14" t="s">
        <v>66</v>
      </c>
      <c r="H29" s="15">
        <f>C29*F29/100</f>
        <v>19702.682999999997</v>
      </c>
      <c r="I29" s="14" t="s">
        <v>10</v>
      </c>
    </row>
    <row r="30" spans="1:9" ht="44.25" customHeight="1" thickBot="1">
      <c r="A30" s="17" t="s">
        <v>17</v>
      </c>
      <c r="B30" s="16" t="s">
        <v>67</v>
      </c>
      <c r="C30" s="22">
        <v>118</v>
      </c>
      <c r="D30" s="23" t="s">
        <v>8</v>
      </c>
      <c r="E30" s="22" t="s">
        <v>32</v>
      </c>
      <c r="F30" s="24">
        <v>14429.25</v>
      </c>
      <c r="G30" s="23" t="s">
        <v>33</v>
      </c>
      <c r="H30" s="25">
        <f>C30*F30/100</f>
        <v>17026.514999999999</v>
      </c>
      <c r="I30" s="23" t="s">
        <v>10</v>
      </c>
    </row>
    <row r="31" spans="1:9" ht="13.5" thickBot="1">
      <c r="A31" s="6"/>
      <c r="B31" s="48"/>
      <c r="C31" s="62" t="s">
        <v>18</v>
      </c>
      <c r="D31" s="63"/>
      <c r="E31" s="63"/>
      <c r="F31" s="63"/>
      <c r="G31" s="64"/>
      <c r="H31" s="43">
        <f>SUM(H25:I30)</f>
        <v>1058819.3159999999</v>
      </c>
      <c r="I31" s="49" t="s">
        <v>10</v>
      </c>
    </row>
    <row r="32" spans="1:9">
      <c r="A32" s="6"/>
      <c r="C32" s="9"/>
      <c r="D32" s="9"/>
      <c r="E32" s="9"/>
      <c r="F32" s="9"/>
      <c r="G32" s="9"/>
      <c r="H32" s="9"/>
      <c r="I32" s="9"/>
    </row>
    <row r="33" spans="1:9" ht="21" customHeight="1">
      <c r="A33" s="17" t="s">
        <v>30</v>
      </c>
      <c r="B33" s="28" t="s">
        <v>41</v>
      </c>
      <c r="C33" s="29">
        <v>262.69</v>
      </c>
      <c r="D33" s="30" t="s">
        <v>42</v>
      </c>
      <c r="E33" s="29" t="s">
        <v>32</v>
      </c>
      <c r="F33" s="32">
        <v>650</v>
      </c>
      <c r="G33" s="33" t="s">
        <v>49</v>
      </c>
      <c r="H33" s="31">
        <f>F33*C33</f>
        <v>170748.5</v>
      </c>
      <c r="I33" s="30" t="s">
        <v>10</v>
      </c>
    </row>
    <row r="34" spans="1:9" ht="21" customHeight="1">
      <c r="A34" s="17" t="s">
        <v>31</v>
      </c>
      <c r="B34" s="28" t="s">
        <v>43</v>
      </c>
      <c r="C34" s="29">
        <v>15120</v>
      </c>
      <c r="D34" s="30" t="s">
        <v>28</v>
      </c>
      <c r="E34" s="29" t="s">
        <v>32</v>
      </c>
      <c r="F34" s="32">
        <v>6000</v>
      </c>
      <c r="G34" s="33" t="s">
        <v>34</v>
      </c>
      <c r="H34" s="31">
        <f>C34*F34/1000</f>
        <v>90720</v>
      </c>
      <c r="I34" s="30" t="s">
        <v>10</v>
      </c>
    </row>
    <row r="35" spans="1:9" ht="21" customHeight="1">
      <c r="A35" s="17" t="s">
        <v>69</v>
      </c>
      <c r="B35" s="28" t="s">
        <v>50</v>
      </c>
      <c r="C35" s="29">
        <v>2419.1999999999998</v>
      </c>
      <c r="D35" s="30" t="s">
        <v>8</v>
      </c>
      <c r="E35" s="29" t="s">
        <v>32</v>
      </c>
      <c r="F35" s="32">
        <v>1960</v>
      </c>
      <c r="G35" s="33" t="s">
        <v>33</v>
      </c>
      <c r="H35" s="31">
        <f>C35*F35/100</f>
        <v>47416.32</v>
      </c>
      <c r="I35" s="30" t="s">
        <v>10</v>
      </c>
    </row>
    <row r="36" spans="1:9" ht="21" customHeight="1">
      <c r="A36" s="17" t="s">
        <v>36</v>
      </c>
      <c r="B36" s="28" t="s">
        <v>47</v>
      </c>
      <c r="C36" s="29">
        <v>1261.52</v>
      </c>
      <c r="D36" s="30" t="s">
        <v>8</v>
      </c>
      <c r="E36" s="29" t="s">
        <v>32</v>
      </c>
      <c r="F36" s="32">
        <v>736</v>
      </c>
      <c r="G36" s="33" t="s">
        <v>33</v>
      </c>
      <c r="H36" s="31">
        <f>C36*F36/100</f>
        <v>9284.7871999999988</v>
      </c>
      <c r="I36" s="30" t="s">
        <v>10</v>
      </c>
    </row>
    <row r="37" spans="1:9" ht="21" customHeight="1">
      <c r="A37" s="17" t="s">
        <v>37</v>
      </c>
      <c r="B37" s="28" t="s">
        <v>48</v>
      </c>
      <c r="C37" s="21">
        <v>1363.84</v>
      </c>
      <c r="D37" s="20" t="s">
        <v>8</v>
      </c>
      <c r="E37" s="21" t="s">
        <v>32</v>
      </c>
      <c r="F37" s="34">
        <v>1725</v>
      </c>
      <c r="G37" s="35" t="s">
        <v>33</v>
      </c>
      <c r="H37" s="36">
        <f>C37*F37/100</f>
        <v>23526.240000000002</v>
      </c>
      <c r="I37" s="20" t="s">
        <v>10</v>
      </c>
    </row>
    <row r="38" spans="1:9" ht="21" customHeight="1">
      <c r="A38" s="17" t="s">
        <v>38</v>
      </c>
      <c r="B38" s="28" t="s">
        <v>45</v>
      </c>
      <c r="C38" s="21"/>
      <c r="D38" s="20"/>
      <c r="E38" s="21"/>
      <c r="F38" s="34"/>
      <c r="G38" s="35"/>
      <c r="H38" s="36">
        <v>228530</v>
      </c>
      <c r="I38" s="20" t="s">
        <v>10</v>
      </c>
    </row>
    <row r="39" spans="1:9">
      <c r="A39" s="6"/>
      <c r="B39" s="37"/>
      <c r="C39" s="37"/>
      <c r="D39" s="37"/>
      <c r="E39" s="37"/>
      <c r="F39" s="37"/>
      <c r="G39" s="37"/>
      <c r="H39" s="8"/>
      <c r="I39" s="9"/>
    </row>
    <row r="40" spans="1:9" s="38" customFormat="1" ht="16.5" customHeight="1">
      <c r="A40" s="58" t="s">
        <v>39</v>
      </c>
      <c r="B40" s="58"/>
      <c r="C40" s="58"/>
      <c r="D40" s="58"/>
      <c r="E40" s="58"/>
      <c r="F40" s="58"/>
      <c r="G40" s="58"/>
      <c r="H40" s="58"/>
      <c r="I40" s="58"/>
    </row>
    <row r="41" spans="1:9" ht="18.75" customHeight="1">
      <c r="A41" s="10"/>
    </row>
    <row r="42" spans="1:9" s="42" customFormat="1" ht="43.5" customHeight="1">
      <c r="A42" s="39"/>
      <c r="B42" s="40" t="s">
        <v>19</v>
      </c>
      <c r="C42" s="51" t="s">
        <v>20</v>
      </c>
      <c r="D42" s="51"/>
      <c r="E42" s="51"/>
      <c r="F42" s="51"/>
      <c r="G42" s="51"/>
      <c r="H42" s="51"/>
      <c r="I42" s="41"/>
    </row>
    <row r="43" spans="1:9" ht="32.25" customHeight="1">
      <c r="A43" s="59" t="s">
        <v>0</v>
      </c>
      <c r="B43" s="59"/>
      <c r="C43" s="59"/>
      <c r="D43" s="59"/>
      <c r="E43" s="59"/>
      <c r="F43" s="59"/>
      <c r="G43" s="59"/>
      <c r="H43" s="59"/>
      <c r="I43" s="59"/>
    </row>
    <row r="44" spans="1:9" ht="37.5" customHeight="1">
      <c r="A44" s="60" t="str">
        <f>A2</f>
        <v>(03) REHABILITATION OF ROAD FROM BENAZIR HOTEL TO MAKKA HOTEL TO SHAHEED ZULFIQAR ALI BHUTTO GATE I/C LINK DUA CHOWK MILE 0/0-1/2 (IN PORTION)</v>
      </c>
      <c r="B44" s="60"/>
      <c r="C44" s="60"/>
      <c r="D44" s="60"/>
      <c r="E44" s="60"/>
      <c r="F44" s="60"/>
      <c r="G44" s="60"/>
      <c r="H44" s="60"/>
      <c r="I44" s="60"/>
    </row>
    <row r="45" spans="1:9" ht="32.25" customHeight="1" thickBot="1">
      <c r="A45" s="61" t="s">
        <v>76</v>
      </c>
      <c r="B45" s="61"/>
      <c r="C45" s="61"/>
      <c r="D45" s="61"/>
      <c r="E45" s="61"/>
      <c r="F45" s="61"/>
      <c r="G45" s="61"/>
      <c r="H45" s="61"/>
      <c r="I45" s="61"/>
    </row>
    <row r="46" spans="1:9" s="2" customFormat="1" ht="18.75" customHeight="1" thickTop="1" thickBot="1">
      <c r="A46" s="47" t="s">
        <v>1</v>
      </c>
      <c r="B46" s="47" t="s">
        <v>2</v>
      </c>
      <c r="C46" s="52" t="s">
        <v>3</v>
      </c>
      <c r="D46" s="52"/>
      <c r="E46" s="53" t="s">
        <v>4</v>
      </c>
      <c r="F46" s="54" t="s">
        <v>4</v>
      </c>
      <c r="G46" s="47" t="s">
        <v>5</v>
      </c>
      <c r="H46" s="53" t="s">
        <v>6</v>
      </c>
      <c r="I46" s="54"/>
    </row>
    <row r="47" spans="1:9" ht="6" customHeight="1" thickTop="1">
      <c r="A47" s="3"/>
      <c r="B47" s="3"/>
      <c r="C47" s="3"/>
      <c r="D47" s="3"/>
      <c r="E47" s="3"/>
      <c r="F47" s="3"/>
      <c r="G47" s="3"/>
      <c r="H47" s="3"/>
    </row>
    <row r="48" spans="1:9" ht="42.75" customHeight="1">
      <c r="A48" s="17" t="s">
        <v>7</v>
      </c>
      <c r="B48" s="16" t="s">
        <v>70</v>
      </c>
      <c r="C48" s="22">
        <v>2000</v>
      </c>
      <c r="D48" s="23" t="s">
        <v>8</v>
      </c>
      <c r="E48" s="29" t="s">
        <v>32</v>
      </c>
      <c r="F48" s="24">
        <v>3176.25</v>
      </c>
      <c r="G48" s="23" t="s">
        <v>9</v>
      </c>
      <c r="H48" s="25">
        <f>C48*F48/1000</f>
        <v>6352.5</v>
      </c>
      <c r="I48" s="23" t="s">
        <v>10</v>
      </c>
    </row>
    <row r="49" spans="1:9" ht="34.5" customHeight="1">
      <c r="A49" s="17" t="s">
        <v>11</v>
      </c>
      <c r="B49" s="16" t="s">
        <v>71</v>
      </c>
      <c r="C49" s="22">
        <v>175</v>
      </c>
      <c r="D49" s="23" t="s">
        <v>8</v>
      </c>
      <c r="E49" s="29" t="s">
        <v>32</v>
      </c>
      <c r="F49" s="24">
        <v>9416.2800000000007</v>
      </c>
      <c r="G49" s="23" t="s">
        <v>33</v>
      </c>
      <c r="H49" s="25">
        <f>C49*F49/100</f>
        <v>16478.490000000002</v>
      </c>
      <c r="I49" s="23" t="s">
        <v>10</v>
      </c>
    </row>
    <row r="50" spans="1:9" ht="35.25" customHeight="1">
      <c r="A50" s="17" t="s">
        <v>12</v>
      </c>
      <c r="B50" s="16" t="s">
        <v>72</v>
      </c>
      <c r="C50" s="22">
        <v>1600</v>
      </c>
      <c r="D50" s="23" t="s">
        <v>8</v>
      </c>
      <c r="E50" s="29" t="s">
        <v>32</v>
      </c>
      <c r="F50" s="24">
        <v>3127.41</v>
      </c>
      <c r="G50" s="23" t="s">
        <v>73</v>
      </c>
      <c r="H50" s="25">
        <f>C50*F50/100</f>
        <v>50038.559999999998</v>
      </c>
      <c r="I50" s="23" t="s">
        <v>10</v>
      </c>
    </row>
    <row r="51" spans="1:9" ht="44.25" customHeight="1">
      <c r="A51" s="17" t="s">
        <v>14</v>
      </c>
      <c r="B51" s="16" t="s">
        <v>74</v>
      </c>
      <c r="C51" s="22">
        <v>850</v>
      </c>
      <c r="D51" s="23" t="s">
        <v>8</v>
      </c>
      <c r="E51" s="29" t="s">
        <v>32</v>
      </c>
      <c r="F51" s="24">
        <v>14429.25</v>
      </c>
      <c r="G51" s="23" t="s">
        <v>33</v>
      </c>
      <c r="H51" s="25">
        <f>C51*F51/100</f>
        <v>122648.625</v>
      </c>
      <c r="I51" s="23" t="s">
        <v>10</v>
      </c>
    </row>
    <row r="52" spans="1:9" ht="93" customHeight="1">
      <c r="A52" s="17" t="s">
        <v>15</v>
      </c>
      <c r="B52" s="16" t="s">
        <v>40</v>
      </c>
      <c r="C52" s="22">
        <v>132</v>
      </c>
      <c r="D52" s="23" t="s">
        <v>8</v>
      </c>
      <c r="E52" s="29" t="s">
        <v>32</v>
      </c>
      <c r="F52" s="24">
        <v>337</v>
      </c>
      <c r="G52" s="23" t="s">
        <v>23</v>
      </c>
      <c r="H52" s="25">
        <f>C52*F52</f>
        <v>44484</v>
      </c>
      <c r="I52" s="23" t="s">
        <v>10</v>
      </c>
    </row>
    <row r="53" spans="1:9" ht="42" customHeight="1" thickBot="1">
      <c r="A53" s="17" t="s">
        <v>17</v>
      </c>
      <c r="B53" s="16" t="s">
        <v>75</v>
      </c>
      <c r="C53" s="22">
        <v>8.0399999999999991</v>
      </c>
      <c r="D53" s="23" t="s">
        <v>21</v>
      </c>
      <c r="E53" s="29" t="s">
        <v>32</v>
      </c>
      <c r="F53" s="24">
        <v>5001.7</v>
      </c>
      <c r="G53" s="23" t="s">
        <v>22</v>
      </c>
      <c r="H53" s="25">
        <f>C53*F53</f>
        <v>40213.667999999998</v>
      </c>
      <c r="I53" s="23" t="s">
        <v>10</v>
      </c>
    </row>
    <row r="54" spans="1:9" ht="21" customHeight="1" thickBot="1">
      <c r="A54" s="4"/>
      <c r="B54" s="5"/>
      <c r="C54" s="55" t="s">
        <v>18</v>
      </c>
      <c r="D54" s="56"/>
      <c r="E54" s="56"/>
      <c r="F54" s="56"/>
      <c r="G54" s="57"/>
      <c r="H54" s="43">
        <f>SUM(H48:H53)</f>
        <v>280215.84299999999</v>
      </c>
      <c r="I54" s="50" t="s">
        <v>10</v>
      </c>
    </row>
    <row r="55" spans="1:9" ht="21" customHeight="1">
      <c r="A55" s="4"/>
      <c r="B55" s="5"/>
      <c r="C55" s="44"/>
      <c r="D55" s="44"/>
      <c r="E55" s="44"/>
      <c r="F55" s="44"/>
      <c r="G55" s="44"/>
      <c r="H55" s="8"/>
      <c r="I55" s="45"/>
    </row>
    <row r="56" spans="1:9" ht="21" customHeight="1">
      <c r="A56" s="17" t="s">
        <v>30</v>
      </c>
      <c r="B56" s="28" t="s">
        <v>41</v>
      </c>
      <c r="C56" s="29">
        <v>189.63</v>
      </c>
      <c r="D56" s="30" t="s">
        <v>42</v>
      </c>
      <c r="E56" s="29" t="s">
        <v>32</v>
      </c>
      <c r="F56" s="32">
        <v>650</v>
      </c>
      <c r="G56" s="33" t="s">
        <v>49</v>
      </c>
      <c r="H56" s="31">
        <f>C56*F56</f>
        <v>123259.5</v>
      </c>
      <c r="I56" s="30" t="s">
        <v>10</v>
      </c>
    </row>
    <row r="57" spans="1:9" ht="21" customHeight="1">
      <c r="A57" s="17" t="s">
        <v>31</v>
      </c>
      <c r="B57" s="28" t="s">
        <v>43</v>
      </c>
      <c r="C57" s="29"/>
      <c r="D57" s="30" t="s">
        <v>28</v>
      </c>
      <c r="E57" s="29" t="s">
        <v>32</v>
      </c>
      <c r="F57" s="32">
        <v>6000</v>
      </c>
      <c r="G57" s="33" t="s">
        <v>34</v>
      </c>
      <c r="H57" s="31">
        <f>C57*F57/1000</f>
        <v>0</v>
      </c>
      <c r="I57" s="30" t="s">
        <v>10</v>
      </c>
    </row>
    <row r="58" spans="1:9" ht="21" customHeight="1">
      <c r="A58" s="17" t="s">
        <v>35</v>
      </c>
      <c r="B58" s="28" t="s">
        <v>44</v>
      </c>
      <c r="C58" s="46">
        <v>8.0399999999999991</v>
      </c>
      <c r="D58" s="30" t="s">
        <v>27</v>
      </c>
      <c r="E58" s="29" t="s">
        <v>32</v>
      </c>
      <c r="F58" s="32">
        <v>154500</v>
      </c>
      <c r="G58" s="33" t="s">
        <v>29</v>
      </c>
      <c r="H58" s="31">
        <f>C58/20*F58</f>
        <v>62108.999999999993</v>
      </c>
      <c r="I58" s="30" t="s">
        <v>10</v>
      </c>
    </row>
    <row r="59" spans="1:9" ht="21" customHeight="1">
      <c r="A59" s="17" t="s">
        <v>36</v>
      </c>
      <c r="B59" s="28" t="s">
        <v>50</v>
      </c>
      <c r="C59" s="29">
        <v>168</v>
      </c>
      <c r="D59" s="30" t="s">
        <v>8</v>
      </c>
      <c r="E59" s="29" t="s">
        <v>32</v>
      </c>
      <c r="F59" s="32">
        <v>1960</v>
      </c>
      <c r="G59" s="33" t="s">
        <v>33</v>
      </c>
      <c r="H59" s="31">
        <f>C59*F59/100</f>
        <v>3292.8</v>
      </c>
      <c r="I59" s="30" t="s">
        <v>10</v>
      </c>
    </row>
    <row r="60" spans="1:9" ht="21" customHeight="1">
      <c r="A60" s="17" t="s">
        <v>37</v>
      </c>
      <c r="B60" s="28" t="s">
        <v>47</v>
      </c>
      <c r="C60" s="29">
        <v>516</v>
      </c>
      <c r="D60" s="30" t="s">
        <v>8</v>
      </c>
      <c r="E60" s="29" t="s">
        <v>32</v>
      </c>
      <c r="F60" s="32">
        <v>736</v>
      </c>
      <c r="G60" s="33" t="s">
        <v>33</v>
      </c>
      <c r="H60" s="31">
        <f>C60*F60/100</f>
        <v>3797.76</v>
      </c>
      <c r="I60" s="30" t="s">
        <v>10</v>
      </c>
    </row>
    <row r="61" spans="1:9" ht="21" customHeight="1">
      <c r="A61" s="17" t="s">
        <v>38</v>
      </c>
      <c r="B61" s="28" t="s">
        <v>48</v>
      </c>
      <c r="C61" s="21">
        <v>864.16</v>
      </c>
      <c r="D61" s="20" t="s">
        <v>8</v>
      </c>
      <c r="E61" s="21" t="s">
        <v>32</v>
      </c>
      <c r="F61" s="34">
        <v>1725</v>
      </c>
      <c r="G61" s="35" t="s">
        <v>33</v>
      </c>
      <c r="H61" s="36">
        <f>C61*F61/100</f>
        <v>14906.76</v>
      </c>
      <c r="I61" s="20" t="s">
        <v>10</v>
      </c>
    </row>
    <row r="62" spans="1:9" ht="21" customHeight="1">
      <c r="A62" s="17" t="s">
        <v>46</v>
      </c>
      <c r="B62" s="28" t="s">
        <v>45</v>
      </c>
      <c r="C62" s="21"/>
      <c r="D62" s="20"/>
      <c r="E62" s="21"/>
      <c r="F62" s="34"/>
      <c r="G62" s="35"/>
      <c r="H62" s="36">
        <v>59634</v>
      </c>
      <c r="I62" s="20" t="s">
        <v>10</v>
      </c>
    </row>
    <row r="63" spans="1:9">
      <c r="A63" s="6"/>
      <c r="B63" s="37"/>
      <c r="C63" s="37"/>
      <c r="D63" s="37"/>
      <c r="E63" s="37"/>
      <c r="F63" s="37"/>
      <c r="G63" s="37"/>
      <c r="H63" s="8"/>
      <c r="I63" s="9"/>
    </row>
    <row r="64" spans="1:9" s="38" customFormat="1" ht="16.5" customHeight="1">
      <c r="A64" s="58" t="s">
        <v>39</v>
      </c>
      <c r="B64" s="58"/>
      <c r="C64" s="58"/>
      <c r="D64" s="58"/>
      <c r="E64" s="58"/>
      <c r="F64" s="58"/>
      <c r="G64" s="58"/>
      <c r="H64" s="58"/>
      <c r="I64" s="58"/>
    </row>
    <row r="65" spans="1:9" ht="17.25" customHeight="1">
      <c r="A65" s="10"/>
      <c r="B65" s="11"/>
    </row>
    <row r="66" spans="1:9" s="42" customFormat="1" ht="43.5" customHeight="1">
      <c r="A66" s="39"/>
      <c r="B66" s="40" t="s">
        <v>19</v>
      </c>
      <c r="C66" s="51" t="s">
        <v>20</v>
      </c>
      <c r="D66" s="51"/>
      <c r="E66" s="51"/>
      <c r="F66" s="51"/>
      <c r="G66" s="51"/>
      <c r="H66" s="51"/>
      <c r="I66" s="41"/>
    </row>
  </sheetData>
  <mergeCells count="27">
    <mergeCell ref="A1:I1"/>
    <mergeCell ref="A2:I2"/>
    <mergeCell ref="A3:I3"/>
    <mergeCell ref="C4:D4"/>
    <mergeCell ref="E4:F4"/>
    <mergeCell ref="H4:I4"/>
    <mergeCell ref="C12:G12"/>
    <mergeCell ref="A17:I17"/>
    <mergeCell ref="C19:H19"/>
    <mergeCell ref="A20:I20"/>
    <mergeCell ref="A21:I21"/>
    <mergeCell ref="A22:I22"/>
    <mergeCell ref="C23:D23"/>
    <mergeCell ref="E23:F23"/>
    <mergeCell ref="H23:I23"/>
    <mergeCell ref="C31:G31"/>
    <mergeCell ref="A40:I40"/>
    <mergeCell ref="C42:H42"/>
    <mergeCell ref="A43:I43"/>
    <mergeCell ref="A44:I44"/>
    <mergeCell ref="A45:I45"/>
    <mergeCell ref="C66:H66"/>
    <mergeCell ref="C46:D46"/>
    <mergeCell ref="E46:F46"/>
    <mergeCell ref="H46:I46"/>
    <mergeCell ref="C54:G54"/>
    <mergeCell ref="A64:I64"/>
  </mergeCells>
  <pageMargins left="0.8" right="0.4" top="0.4" bottom="0.3" header="0.31496062992126" footer="0.31496062992126"/>
  <pageSetup scale="95" orientation="portrait" r:id="rId1"/>
  <rowBreaks count="2" manualBreakCount="2">
    <brk id="19" max="8" man="1"/>
    <brk id="4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2023-03-26T15:17:44Z</dcterms:modified>
</cp:coreProperties>
</file>